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t-fukuhara\Desktop\FMT\"/>
    </mc:Choice>
  </mc:AlternateContent>
  <xr:revisionPtr revIDLastSave="0" documentId="13_ncr:1_{FC71E82A-5E8A-4A4F-836E-56AA75A83305}" xr6:coauthVersionLast="47" xr6:coauthVersionMax="47" xr10:uidLastSave="{00000000-0000-0000-0000-000000000000}"/>
  <bookViews>
    <workbookView xWindow="33975" yWindow="0" windowWidth="24060" windowHeight="16395" xr2:uid="{00000000-000D-0000-FFFF-FFFF00000000}"/>
  </bookViews>
  <sheets>
    <sheet name="月別集計表" sheetId="6" r:id="rId1"/>
    <sheet name="【参考】H27年度人件費一覧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C23" i="6"/>
  <c r="I22" i="6"/>
  <c r="I21" i="6"/>
  <c r="I20" i="6"/>
  <c r="I23" i="6" s="1"/>
  <c r="I19" i="6"/>
  <c r="I18" i="6"/>
  <c r="I17" i="6"/>
  <c r="I16" i="6"/>
  <c r="I15" i="6"/>
  <c r="I14" i="6"/>
  <c r="I13" i="6"/>
  <c r="G22" i="6"/>
  <c r="G21" i="6"/>
  <c r="G20" i="6"/>
  <c r="G19" i="6"/>
  <c r="G18" i="6"/>
  <c r="G17" i="6"/>
  <c r="G16" i="6"/>
  <c r="G15" i="6"/>
  <c r="G14" i="6"/>
  <c r="G13" i="6"/>
  <c r="E22" i="6"/>
  <c r="E21" i="6"/>
  <c r="E20" i="6"/>
  <c r="E19" i="6"/>
  <c r="E18" i="6"/>
  <c r="E17" i="6"/>
  <c r="E16" i="6"/>
  <c r="E15" i="6"/>
  <c r="E14" i="6"/>
  <c r="E13" i="6"/>
  <c r="C14" i="6"/>
  <c r="C15" i="6"/>
  <c r="C16" i="6"/>
  <c r="C17" i="6"/>
  <c r="C18" i="6"/>
  <c r="C19" i="6"/>
  <c r="C20" i="6"/>
  <c r="C21" i="6"/>
  <c r="C22" i="6"/>
  <c r="C13" i="6"/>
  <c r="H20" i="5"/>
  <c r="F20" i="5"/>
  <c r="D20" i="5"/>
  <c r="B20" i="5"/>
  <c r="I19" i="5"/>
  <c r="G19" i="5"/>
  <c r="E19" i="5"/>
  <c r="C19" i="5"/>
  <c r="I18" i="5"/>
  <c r="G18" i="5"/>
  <c r="E18" i="5"/>
  <c r="C18" i="5"/>
  <c r="I17" i="5"/>
  <c r="G17" i="5"/>
  <c r="E17" i="5"/>
  <c r="C17" i="5"/>
  <c r="I16" i="5"/>
  <c r="G16" i="5"/>
  <c r="E16" i="5"/>
  <c r="C16" i="5"/>
  <c r="I15" i="5"/>
  <c r="G15" i="5"/>
  <c r="E15" i="5"/>
  <c r="C15" i="5"/>
  <c r="I14" i="5"/>
  <c r="G14" i="5"/>
  <c r="E14" i="5"/>
  <c r="C14" i="5"/>
  <c r="I13" i="5"/>
  <c r="G13" i="5"/>
  <c r="E13" i="5"/>
  <c r="C13" i="5"/>
  <c r="I12" i="5"/>
  <c r="G12" i="5"/>
  <c r="E12" i="5"/>
  <c r="C12" i="5"/>
  <c r="I11" i="5"/>
  <c r="G11" i="5"/>
  <c r="E11" i="5"/>
  <c r="E20" i="5" s="1"/>
  <c r="C11" i="5"/>
  <c r="I10" i="5"/>
  <c r="I20" i="5" s="1"/>
  <c r="G10" i="5"/>
  <c r="G20" i="5" s="1"/>
  <c r="F21" i="5" s="1"/>
  <c r="C10" i="5"/>
  <c r="C20" i="5" s="1"/>
  <c r="B21" i="5" s="1"/>
  <c r="G23" i="6" l="1"/>
  <c r="B24" i="6"/>
  <c r="F24" i="6"/>
</calcChain>
</file>

<file path=xl/sharedStrings.xml><?xml version="1.0" encoding="utf-8"?>
<sst xmlns="http://schemas.openxmlformats.org/spreadsheetml/2006/main" count="99" uniqueCount="69">
  <si>
    <t>１０月</t>
  </si>
  <si>
    <t>備考</t>
    <rPh sb="0" eb="2">
      <t>ビコウ</t>
    </rPh>
    <phoneticPr fontId="19"/>
  </si>
  <si>
    <t>科目</t>
    <rPh sb="0" eb="2">
      <t>カモク</t>
    </rPh>
    <phoneticPr fontId="19"/>
  </si>
  <si>
    <t xml:space="preserve"> ※実態に合わせて編集してください。</t>
    <rPh sb="2" eb="4">
      <t>ジッタイ</t>
    </rPh>
    <rPh sb="5" eb="6">
      <t>ア</t>
    </rPh>
    <rPh sb="9" eb="11">
      <t>ヘンシュウ</t>
    </rPh>
    <phoneticPr fontId="19"/>
  </si>
  <si>
    <t>○事務局員</t>
    <rPh sb="1" eb="4">
      <t>ジムキョク</t>
    </rPh>
    <rPh sb="4" eb="5">
      <t>イン</t>
    </rPh>
    <phoneticPr fontId="19"/>
  </si>
  <si>
    <t>従事者一覧</t>
    <rPh sb="0" eb="3">
      <t>ジュウジシャ</t>
    </rPh>
    <rPh sb="3" eb="5">
      <t>イチラン</t>
    </rPh>
    <phoneticPr fontId="19"/>
  </si>
  <si>
    <t>役職</t>
    <rPh sb="0" eb="2">
      <t>ヤクショク</t>
    </rPh>
    <phoneticPr fontId="19"/>
  </si>
  <si>
    <t>氏名</t>
    <rPh sb="0" eb="2">
      <t>シメイ</t>
    </rPh>
    <phoneticPr fontId="19"/>
  </si>
  <si>
    <t>A</t>
    <phoneticPr fontId="19"/>
  </si>
  <si>
    <t>事務局長</t>
    <rPh sb="0" eb="2">
      <t>ジム</t>
    </rPh>
    <rPh sb="2" eb="4">
      <t>キョクチョウ</t>
    </rPh>
    <phoneticPr fontId="19"/>
  </si>
  <si>
    <t>給料</t>
    <rPh sb="0" eb="2">
      <t>キュウリョウ</t>
    </rPh>
    <phoneticPr fontId="19"/>
  </si>
  <si>
    <t>１月</t>
  </si>
  <si>
    <t>専任事務局員（単金は事業計画による）</t>
    <rPh sb="0" eb="2">
      <t>センニン</t>
    </rPh>
    <rPh sb="2" eb="5">
      <t>ジムキョク</t>
    </rPh>
    <rPh sb="5" eb="6">
      <t>イン</t>
    </rPh>
    <rPh sb="7" eb="9">
      <t>タンキン</t>
    </rPh>
    <rPh sb="10" eb="12">
      <t>ジギョウ</t>
    </rPh>
    <rPh sb="12" eb="14">
      <t>ケイカク</t>
    </rPh>
    <phoneticPr fontId="19"/>
  </si>
  <si>
    <t>B</t>
    <phoneticPr fontId="19"/>
  </si>
  <si>
    <t>事務局員</t>
    <rPh sb="0" eb="3">
      <t>ジムキョク</t>
    </rPh>
    <rPh sb="3" eb="4">
      <t>イン</t>
    </rPh>
    <phoneticPr fontId="19"/>
  </si>
  <si>
    <t>福島
（日）</t>
    <rPh sb="0" eb="2">
      <t>フクシマ</t>
    </rPh>
    <rPh sb="4" eb="5">
      <t>ヒ</t>
    </rPh>
    <phoneticPr fontId="19"/>
  </si>
  <si>
    <t>C</t>
    <phoneticPr fontId="19"/>
  </si>
  <si>
    <t>補助員</t>
    <rPh sb="0" eb="3">
      <t>ホジョイン</t>
    </rPh>
    <phoneticPr fontId="19"/>
  </si>
  <si>
    <t>○事務局長</t>
    <rPh sb="1" eb="3">
      <t>ジム</t>
    </rPh>
    <rPh sb="3" eb="5">
      <t>キョクチョウ</t>
    </rPh>
    <phoneticPr fontId="19"/>
  </si>
  <si>
    <t>賃金</t>
    <rPh sb="0" eb="2">
      <t>チンギン</t>
    </rPh>
    <phoneticPr fontId="19"/>
  </si>
  <si>
    <t>事務局補助員（兼任/単金は事業計画による）</t>
    <rPh sb="0" eb="2">
      <t>ジム</t>
    </rPh>
    <rPh sb="2" eb="3">
      <t>キョク</t>
    </rPh>
    <rPh sb="3" eb="6">
      <t>ホジョイン</t>
    </rPh>
    <rPh sb="7" eb="9">
      <t>ケンニン</t>
    </rPh>
    <rPh sb="10" eb="12">
      <t>タンキン</t>
    </rPh>
    <rPh sb="13" eb="15">
      <t>ジギョウ</t>
    </rPh>
    <rPh sb="15" eb="17">
      <t>ケイカク</t>
    </rPh>
    <phoneticPr fontId="19"/>
  </si>
  <si>
    <t>9,390/日</t>
    <rPh sb="6" eb="7">
      <t>ヒ</t>
    </rPh>
    <phoneticPr fontId="19"/>
  </si>
  <si>
    <t>D</t>
    <phoneticPr fontId="19"/>
  </si>
  <si>
    <t>酒江　修</t>
    <rPh sb="0" eb="1">
      <t>サケ</t>
    </rPh>
    <rPh sb="1" eb="2">
      <t>エ</t>
    </rPh>
    <rPh sb="3" eb="4">
      <t>オサム</t>
    </rPh>
    <phoneticPr fontId="19"/>
  </si>
  <si>
    <t>人件費等積算</t>
    <rPh sb="0" eb="3">
      <t>ジンケンヒ</t>
    </rPh>
    <rPh sb="3" eb="4">
      <t>トウ</t>
    </rPh>
    <rPh sb="4" eb="6">
      <t>セキサン</t>
    </rPh>
    <phoneticPr fontId="19"/>
  </si>
  <si>
    <t>８月</t>
  </si>
  <si>
    <t>山中
（日）</t>
    <rPh sb="0" eb="2">
      <t>ヤマナカ</t>
    </rPh>
    <rPh sb="4" eb="5">
      <t>ヒ</t>
    </rPh>
    <phoneticPr fontId="19"/>
  </si>
  <si>
    <t>A
（日）</t>
    <rPh sb="3" eb="4">
      <t>ヒ</t>
    </rPh>
    <phoneticPr fontId="19"/>
  </si>
  <si>
    <t>B
（日）</t>
    <rPh sb="3" eb="4">
      <t>ヒ</t>
    </rPh>
    <phoneticPr fontId="19"/>
  </si>
  <si>
    <t>２月</t>
  </si>
  <si>
    <t>C
（時）</t>
    <rPh sb="3" eb="4">
      <t>ジ</t>
    </rPh>
    <phoneticPr fontId="19"/>
  </si>
  <si>
    <t>D
（時）</t>
    <rPh sb="3" eb="4">
      <t>ジ</t>
    </rPh>
    <phoneticPr fontId="19"/>
  </si>
  <si>
    <t>　昨年度事務局員給与単位　1,250円/時　×　1日（6時間）　＝　7,500円/日</t>
  </si>
  <si>
    <t>福島　貴志</t>
    <rPh sb="0" eb="2">
      <t>フクシマ</t>
    </rPh>
    <rPh sb="3" eb="4">
      <t>タカシ</t>
    </rPh>
    <rPh sb="4" eb="5">
      <t>シ</t>
    </rPh>
    <phoneticPr fontId="19"/>
  </si>
  <si>
    <t>７月</t>
  </si>
  <si>
    <t>-</t>
  </si>
  <si>
    <t>１１月</t>
  </si>
  <si>
    <t>6,000/日</t>
    <rPh sb="6" eb="7">
      <t>ヒ</t>
    </rPh>
    <phoneticPr fontId="19"/>
  </si>
  <si>
    <t>９月</t>
  </si>
  <si>
    <t>人件費等月給</t>
    <rPh sb="0" eb="3">
      <t>ジンケンヒ</t>
    </rPh>
    <rPh sb="3" eb="4">
      <t>トウ</t>
    </rPh>
    <rPh sb="4" eb="6">
      <t>ゲッキュウ</t>
    </rPh>
    <phoneticPr fontId="19"/>
  </si>
  <si>
    <t>１２月</t>
  </si>
  <si>
    <t>小計</t>
    <rPh sb="0" eb="2">
      <t>ショウケイ</t>
    </rPh>
    <phoneticPr fontId="19"/>
  </si>
  <si>
    <t>計</t>
    <rPh sb="0" eb="1">
      <t>ケイ</t>
    </rPh>
    <phoneticPr fontId="19"/>
  </si>
  <si>
    <t>【人件費】給料</t>
    <rPh sb="1" eb="4">
      <t>ジンケンヒ</t>
    </rPh>
    <rPh sb="5" eb="6">
      <t>キュウ</t>
    </rPh>
    <rPh sb="6" eb="7">
      <t>リョウ</t>
    </rPh>
    <phoneticPr fontId="19"/>
  </si>
  <si>
    <t>【庁費】賃金</t>
    <rPh sb="1" eb="2">
      <t>チョウ</t>
    </rPh>
    <rPh sb="2" eb="3">
      <t>ヒ</t>
    </rPh>
    <rPh sb="4" eb="6">
      <t>チンギン</t>
    </rPh>
    <phoneticPr fontId="19"/>
  </si>
  <si>
    <t>単価根拠</t>
    <phoneticPr fontId="19"/>
  </si>
  <si>
    <t>事務局長給与単位　1,500円/時　×　1日（6時間）　＝　9,000円/日</t>
    <phoneticPr fontId="19"/>
  </si>
  <si>
    <t>酒江
（日）</t>
    <rPh sb="0" eb="2">
      <t>サカエ</t>
    </rPh>
    <rPh sb="4" eb="5">
      <t>ヒ</t>
    </rPh>
    <phoneticPr fontId="19"/>
  </si>
  <si>
    <t>事務局員給与単位　1,200円/時　×　1日（6時間）　＝　7,200円/日</t>
    <phoneticPr fontId="19"/>
  </si>
  <si>
    <t>○補助員</t>
    <rPh sb="1" eb="4">
      <t>ホジョイン</t>
    </rPh>
    <phoneticPr fontId="19"/>
  </si>
  <si>
    <t>山中　英稔</t>
    <rPh sb="0" eb="2">
      <t>ヤマナカ</t>
    </rPh>
    <rPh sb="3" eb="4">
      <t>ヒデ</t>
    </rPh>
    <rPh sb="4" eb="5">
      <t>ネン</t>
    </rPh>
    <phoneticPr fontId="19"/>
  </si>
  <si>
    <t>中川　さとみ</t>
    <rPh sb="0" eb="2">
      <t>ナカガワ</t>
    </rPh>
    <phoneticPr fontId="19"/>
  </si>
  <si>
    <t>中川
（日）</t>
    <rPh sb="0" eb="2">
      <t>ナカガワ</t>
    </rPh>
    <rPh sb="4" eb="5">
      <t>ヒ</t>
    </rPh>
    <phoneticPr fontId="19"/>
  </si>
  <si>
    <t>※勤務日数は3月度見込みを含めており決算報告の根拠としている</t>
    <rPh sb="1" eb="3">
      <t>キンム</t>
    </rPh>
    <rPh sb="3" eb="5">
      <t>ニッスウ</t>
    </rPh>
    <rPh sb="7" eb="8">
      <t>ガツ</t>
    </rPh>
    <rPh sb="8" eb="9">
      <t>ド</t>
    </rPh>
    <rPh sb="9" eb="11">
      <t>ミコ</t>
    </rPh>
    <rPh sb="13" eb="14">
      <t>フク</t>
    </rPh>
    <rPh sb="18" eb="20">
      <t>ケッサン</t>
    </rPh>
    <rPh sb="20" eb="22">
      <t>ホウコク</t>
    </rPh>
    <rPh sb="23" eb="25">
      <t>コンキョ</t>
    </rPh>
    <phoneticPr fontId="19"/>
  </si>
  <si>
    <t>7,500/日</t>
    <rPh sb="6" eb="7">
      <t>ヒ</t>
    </rPh>
    <phoneticPr fontId="19"/>
  </si>
  <si>
    <t>６月</t>
  </si>
  <si>
    <t>３月見込み</t>
    <rPh sb="2" eb="4">
      <t>ミコ</t>
    </rPh>
    <phoneticPr fontId="19"/>
  </si>
  <si>
    <t>人件費単価（日給）根拠</t>
    <rPh sb="0" eb="3">
      <t>ジンケンヒ</t>
    </rPh>
    <rPh sb="3" eb="5">
      <t>タンカ</t>
    </rPh>
    <rPh sb="6" eb="8">
      <t>ニッキュウ</t>
    </rPh>
    <rPh sb="9" eb="11">
      <t>コンキョ</t>
    </rPh>
    <phoneticPr fontId="19"/>
  </si>
  <si>
    <t>　昨年度事務局長給与単位　1,565円/時　×　1日（6時間）　＝　9,390円/日</t>
  </si>
  <si>
    <t>　昨年度補助員給与単位　1,000円/時　×　1日（6時間）　＝　6,000円/日</t>
  </si>
  <si>
    <t>■人件費等の月別集計表</t>
    <rPh sb="1" eb="4">
      <t>ジンケンヒ</t>
    </rPh>
    <rPh sb="4" eb="5">
      <t>トウ</t>
    </rPh>
    <rPh sb="6" eb="8">
      <t>ツキベツ</t>
    </rPh>
    <rPh sb="8" eb="10">
      <t>シュウケイ</t>
    </rPh>
    <rPh sb="10" eb="11">
      <t>オモテ</t>
    </rPh>
    <phoneticPr fontId="19"/>
  </si>
  <si>
    <t>給料</t>
    <rPh sb="0" eb="1">
      <t>キュウ</t>
    </rPh>
    <rPh sb="1" eb="2">
      <t>リョウ</t>
    </rPh>
    <phoneticPr fontId="19"/>
  </si>
  <si>
    <t>　※他の補助事業で補助を受けた支出については、本補助事業の対象外です。</t>
  </si>
  <si>
    <t>　※本業務以外の業務にも従事している者に対する人件費・賃金は、本事業に係る業</t>
  </si>
  <si>
    <t>務分のみが補助対象です。補助対象の金額の算定に当たっては、事業期間・本事業へ</t>
  </si>
  <si>
    <t>の従事割合で按分してください。</t>
  </si>
  <si>
    <t>7月</t>
    <rPh sb="1" eb="2">
      <t>ガツ</t>
    </rPh>
    <phoneticPr fontId="19"/>
  </si>
  <si>
    <t>8月</t>
    <rPh sb="1" eb="2">
      <t>ガツ</t>
    </rPh>
    <phoneticPr fontId="19"/>
  </si>
  <si>
    <t>補助員給与単位　1,200円/時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</si>
</sst>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u/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color rgb="FFFF0000"/>
      <name val="游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1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11" xfId="0" applyBorder="1"/>
    <xf numFmtId="0" fontId="0" fillId="0" borderId="28" xfId="0" applyBorder="1"/>
    <xf numFmtId="0" fontId="0" fillId="0" borderId="0" xfId="0" applyAlignment="1">
      <alignment horizont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8" fontId="0" fillId="0" borderId="36" xfId="42" applyFont="1" applyBorder="1" applyAlignment="1"/>
    <xf numFmtId="38" fontId="0" fillId="0" borderId="37" xfId="0" applyNumberFormat="1" applyBorder="1"/>
    <xf numFmtId="0" fontId="0" fillId="0" borderId="40" xfId="0" applyBorder="1" applyAlignment="1">
      <alignment horizontal="center" wrapText="1"/>
    </xf>
    <xf numFmtId="0" fontId="0" fillId="0" borderId="41" xfId="0" applyBorder="1"/>
    <xf numFmtId="0" fontId="0" fillId="0" borderId="42" xfId="0" applyBorder="1"/>
    <xf numFmtId="3" fontId="0" fillId="0" borderId="45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46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47" xfId="0" applyNumberFormat="1" applyBorder="1" applyAlignment="1">
      <alignment vertical="center"/>
    </xf>
    <xf numFmtId="0" fontId="0" fillId="0" borderId="40" xfId="0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0" borderId="53" xfId="0" applyBorder="1"/>
    <xf numFmtId="0" fontId="0" fillId="0" borderId="35" xfId="0" applyBorder="1" applyAlignment="1">
      <alignment horizontal="center" vertical="center"/>
    </xf>
    <xf numFmtId="38" fontId="0" fillId="0" borderId="54" xfId="42" applyFont="1" applyBorder="1" applyAlignment="1"/>
    <xf numFmtId="0" fontId="0" fillId="0" borderId="0" xfId="0" applyAlignment="1">
      <alignment horizontal="right"/>
    </xf>
    <xf numFmtId="0" fontId="0" fillId="0" borderId="55" xfId="0" applyBorder="1"/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right"/>
    </xf>
    <xf numFmtId="38" fontId="0" fillId="0" borderId="32" xfId="42" applyFont="1" applyBorder="1" applyAlignment="1"/>
    <xf numFmtId="0" fontId="23" fillId="0" borderId="0" xfId="0" applyFont="1" applyAlignment="1">
      <alignment vertical="center"/>
    </xf>
    <xf numFmtId="38" fontId="0" fillId="0" borderId="20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429260</xdr:colOff>
      <xdr:row>11</xdr:row>
      <xdr:rowOff>19050</xdr:rowOff>
    </xdr:from>
    <xdr:to>
      <xdr:col>1</xdr:col>
      <xdr:colOff>210185</xdr:colOff>
      <xdr:row>11</xdr:row>
      <xdr:rowOff>306705</xdr:rowOff>
    </xdr:to>
    <xdr:sp macro="" textlink="">
      <xdr:nvSpPr>
        <xdr:cNvPr id="3126" name="テキスト ボックス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>
        <a:xfrm>
          <a:off x="429260" y="2228850"/>
          <a:ext cx="762000" cy="28765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7462" tIns="4762" rIns="4762" bIns="4762" anchor="t" upright="1">
          <a:spAutoFit/>
        </a:bodyPr>
        <a:lstStyle/>
        <a:p>
          <a:pPr algn="l">
            <a:lnSpc>
              <a:spcPts val="1575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氏名・単価</a:t>
          </a:r>
        </a:p>
      </xdr:txBody>
    </xdr:sp>
    <xdr:clientData/>
  </xdr:twoCellAnchor>
  <xdr:twoCellAnchor editAs="oneCell">
    <xdr:from>
      <xdr:col>0</xdr:col>
      <xdr:colOff>0</xdr:colOff>
      <xdr:row>11</xdr:row>
      <xdr:rowOff>114300</xdr:rowOff>
    </xdr:from>
    <xdr:to>
      <xdr:col>0</xdr:col>
      <xdr:colOff>320675</xdr:colOff>
      <xdr:row>12</xdr:row>
      <xdr:rowOff>91440</xdr:rowOff>
    </xdr:to>
    <xdr:sp macro="" textlink="">
      <xdr:nvSpPr>
        <xdr:cNvPr id="3127" name="テキスト ボックス 2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>
        <a:xfrm>
          <a:off x="0" y="2324100"/>
          <a:ext cx="324485" cy="323850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0637" tIns="4762" rIns="4762" bIns="4762" anchor="t" upright="1">
          <a:spAutoFit/>
        </a:bodyPr>
        <a:lstStyle/>
        <a:p>
          <a:pPr algn="l">
            <a:lnSpc>
              <a:spcPts val="187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495935</xdr:colOff>
      <xdr:row>7</xdr:row>
      <xdr:rowOff>153035</xdr:rowOff>
    </xdr:from>
    <xdr:to>
      <xdr:col>0</xdr:col>
      <xdr:colOff>962660</xdr:colOff>
      <xdr:row>8</xdr:row>
      <xdr:rowOff>306705</xdr:rowOff>
    </xdr:to>
    <xdr:sp macro="" textlink="">
      <xdr:nvSpPr>
        <xdr:cNvPr id="1105" name="テキスト ボックス 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>
        <a:xfrm>
          <a:off x="495935" y="1353185"/>
          <a:ext cx="466725" cy="325120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0637" tIns="4762" rIns="4762" bIns="4762" anchor="t" upright="1">
          <a:spAutoFit/>
        </a:bodyPr>
        <a:lstStyle/>
        <a:p>
          <a:pPr algn="l">
            <a:lnSpc>
              <a:spcPts val="187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氏名</a:t>
          </a:r>
        </a:p>
      </xdr:txBody>
    </xdr:sp>
    <xdr:clientData/>
  </xdr:twoCellAnchor>
  <xdr:twoCellAnchor editAs="oneCell">
    <xdr:from>
      <xdr:col>0</xdr:col>
      <xdr:colOff>0</xdr:colOff>
      <xdr:row>8</xdr:row>
      <xdr:rowOff>114300</xdr:rowOff>
    </xdr:from>
    <xdr:to>
      <xdr:col>0</xdr:col>
      <xdr:colOff>466725</xdr:colOff>
      <xdr:row>9</xdr:row>
      <xdr:rowOff>95250</xdr:rowOff>
    </xdr:to>
    <xdr:sp macro="" textlink="">
      <xdr:nvSpPr>
        <xdr:cNvPr id="1106" name="テキスト ボックス 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>
        <a:xfrm>
          <a:off x="0" y="1485900"/>
          <a:ext cx="466725" cy="323850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0637" tIns="4762" rIns="4762" bIns="4762" anchor="t" upright="1">
          <a:spAutoFit/>
        </a:bodyPr>
        <a:lstStyle/>
        <a:p>
          <a:pPr algn="l">
            <a:lnSpc>
              <a:spcPts val="187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月日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Normal="100" workbookViewId="0">
      <selection activeCell="A34" sqref="A34"/>
    </sheetView>
  </sheetViews>
  <sheetFormatPr defaultRowHeight="13.2" x14ac:dyDescent="0.2"/>
  <cols>
    <col min="1" max="1" width="13" bestFit="1" customWidth="1"/>
    <col min="3" max="3" width="9" customWidth="1"/>
    <col min="5" max="5" width="9.44140625" bestFit="1" customWidth="1"/>
    <col min="7" max="7" width="9.21875" bestFit="1" customWidth="1"/>
    <col min="15" max="15" width="12.33203125" customWidth="1"/>
  </cols>
  <sheetData>
    <row r="1" spans="1:13" ht="16.2" x14ac:dyDescent="0.2">
      <c r="A1" s="2" t="s">
        <v>60</v>
      </c>
    </row>
    <row r="2" spans="1:13" x14ac:dyDescent="0.2">
      <c r="A2" s="3" t="s">
        <v>3</v>
      </c>
    </row>
    <row r="4" spans="1:13" ht="16.5" customHeight="1" x14ac:dyDescent="0.2">
      <c r="A4" t="s">
        <v>5</v>
      </c>
    </row>
    <row r="5" spans="1:13" ht="16.5" customHeight="1" x14ac:dyDescent="0.2">
      <c r="A5" s="4" t="s">
        <v>7</v>
      </c>
      <c r="B5" s="18" t="s">
        <v>6</v>
      </c>
      <c r="C5" s="28" t="s">
        <v>2</v>
      </c>
      <c r="D5" s="66" t="s">
        <v>1</v>
      </c>
      <c r="E5" s="67"/>
      <c r="F5" s="67"/>
      <c r="G5" s="67"/>
      <c r="H5" s="67"/>
      <c r="I5" s="68"/>
    </row>
    <row r="6" spans="1:13" ht="16.5" customHeight="1" x14ac:dyDescent="0.2">
      <c r="A6" s="5" t="s">
        <v>8</v>
      </c>
      <c r="B6" s="19" t="s">
        <v>9</v>
      </c>
      <c r="C6" s="29" t="s">
        <v>10</v>
      </c>
      <c r="D6" s="69" t="s">
        <v>12</v>
      </c>
      <c r="E6" s="70"/>
      <c r="F6" s="70"/>
      <c r="G6" s="70"/>
      <c r="H6" s="70"/>
      <c r="I6" s="71"/>
    </row>
    <row r="7" spans="1:13" ht="16.5" customHeight="1" x14ac:dyDescent="0.2">
      <c r="A7" s="5" t="s">
        <v>13</v>
      </c>
      <c r="B7" s="19" t="s">
        <v>14</v>
      </c>
      <c r="C7" s="29" t="s">
        <v>10</v>
      </c>
      <c r="D7" s="72" t="s">
        <v>12</v>
      </c>
      <c r="E7" s="73"/>
      <c r="F7" s="73"/>
      <c r="G7" s="73"/>
      <c r="H7" s="73"/>
      <c r="I7" s="74"/>
    </row>
    <row r="8" spans="1:13" ht="16.5" customHeight="1" x14ac:dyDescent="0.2">
      <c r="A8" s="6" t="s">
        <v>16</v>
      </c>
      <c r="B8" s="20" t="s">
        <v>17</v>
      </c>
      <c r="C8" s="30" t="s">
        <v>19</v>
      </c>
      <c r="D8" s="69" t="s">
        <v>20</v>
      </c>
      <c r="E8" s="70"/>
      <c r="F8" s="70"/>
      <c r="G8" s="70"/>
      <c r="H8" s="70"/>
      <c r="I8" s="71"/>
    </row>
    <row r="9" spans="1:13" ht="16.5" customHeight="1" x14ac:dyDescent="0.2">
      <c r="A9" s="7" t="s">
        <v>22</v>
      </c>
      <c r="B9" s="21" t="s">
        <v>17</v>
      </c>
      <c r="C9" s="31" t="s">
        <v>19</v>
      </c>
      <c r="D9" s="75" t="s">
        <v>20</v>
      </c>
      <c r="E9" s="76"/>
      <c r="F9" s="76"/>
      <c r="G9" s="76"/>
      <c r="H9" s="76"/>
      <c r="I9" s="77"/>
    </row>
    <row r="10" spans="1:13" ht="13.5" customHeight="1" x14ac:dyDescent="0.2">
      <c r="J10" s="46"/>
      <c r="K10" s="46"/>
      <c r="L10" s="46"/>
      <c r="M10" s="46"/>
    </row>
    <row r="11" spans="1:13" ht="17.25" customHeight="1" x14ac:dyDescent="0.2">
      <c r="A11" t="s">
        <v>24</v>
      </c>
    </row>
    <row r="12" spans="1:13" ht="26.4" x14ac:dyDescent="0.2">
      <c r="A12" s="8"/>
      <c r="B12" s="22" t="s">
        <v>27</v>
      </c>
      <c r="C12" s="32">
        <v>9000</v>
      </c>
      <c r="D12" s="35" t="s">
        <v>28</v>
      </c>
      <c r="E12" s="38">
        <v>7200</v>
      </c>
      <c r="F12" s="39" t="s">
        <v>30</v>
      </c>
      <c r="G12" s="32">
        <v>1200</v>
      </c>
      <c r="H12" s="45" t="s">
        <v>31</v>
      </c>
      <c r="I12" s="32">
        <v>1200</v>
      </c>
    </row>
    <row r="13" spans="1:13" ht="17.25" customHeight="1" x14ac:dyDescent="0.2">
      <c r="A13" s="9" t="s">
        <v>66</v>
      </c>
      <c r="B13" s="23">
        <v>0</v>
      </c>
      <c r="C13" s="33">
        <f>B13*C$12</f>
        <v>0</v>
      </c>
      <c r="D13" s="36">
        <v>0</v>
      </c>
      <c r="E13" s="33">
        <f>D13*E$12</f>
        <v>0</v>
      </c>
      <c r="F13" s="23">
        <v>0</v>
      </c>
      <c r="G13" s="33">
        <f>F13*G$12</f>
        <v>0</v>
      </c>
      <c r="H13" s="36">
        <v>0</v>
      </c>
      <c r="I13" s="33">
        <f>H13*I$12</f>
        <v>0</v>
      </c>
    </row>
    <row r="14" spans="1:13" ht="17.25" customHeight="1" x14ac:dyDescent="0.2">
      <c r="A14" s="9" t="s">
        <v>67</v>
      </c>
      <c r="B14" s="23">
        <v>10</v>
      </c>
      <c r="C14" s="33">
        <f t="shared" ref="C14:E22" si="0">B14*C$12</f>
        <v>90000</v>
      </c>
      <c r="D14" s="36">
        <v>10</v>
      </c>
      <c r="E14" s="33">
        <f t="shared" si="0"/>
        <v>72000</v>
      </c>
      <c r="F14" s="23">
        <v>40</v>
      </c>
      <c r="G14" s="33">
        <f t="shared" ref="G14" si="1">F14*G$12</f>
        <v>48000</v>
      </c>
      <c r="H14" s="36">
        <v>15</v>
      </c>
      <c r="I14" s="33">
        <f t="shared" ref="I14" si="2">H14*I$12</f>
        <v>18000</v>
      </c>
    </row>
    <row r="15" spans="1:13" ht="17.25" customHeight="1" x14ac:dyDescent="0.2">
      <c r="A15" s="9"/>
      <c r="B15" s="23"/>
      <c r="C15" s="33">
        <f t="shared" si="0"/>
        <v>0</v>
      </c>
      <c r="D15" s="36"/>
      <c r="E15" s="33">
        <f t="shared" si="0"/>
        <v>0</v>
      </c>
      <c r="F15" s="23"/>
      <c r="G15" s="33">
        <f t="shared" ref="G15" si="3">F15*G$12</f>
        <v>0</v>
      </c>
      <c r="H15" s="36"/>
      <c r="I15" s="33">
        <f t="shared" ref="I15" si="4">H15*I$12</f>
        <v>0</v>
      </c>
    </row>
    <row r="16" spans="1:13" ht="17.25" customHeight="1" x14ac:dyDescent="0.2">
      <c r="A16" s="9"/>
      <c r="B16" s="23"/>
      <c r="C16" s="33">
        <f t="shared" si="0"/>
        <v>0</v>
      </c>
      <c r="D16" s="36"/>
      <c r="E16" s="33">
        <f t="shared" si="0"/>
        <v>0</v>
      </c>
      <c r="F16" s="23"/>
      <c r="G16" s="33">
        <f t="shared" ref="G16" si="5">F16*G$12</f>
        <v>0</v>
      </c>
      <c r="H16" s="36"/>
      <c r="I16" s="33">
        <f t="shared" ref="I16" si="6">H16*I$12</f>
        <v>0</v>
      </c>
    </row>
    <row r="17" spans="1:9" ht="17.25" customHeight="1" x14ac:dyDescent="0.2">
      <c r="A17" s="9"/>
      <c r="B17" s="23"/>
      <c r="C17" s="33">
        <f t="shared" si="0"/>
        <v>0</v>
      </c>
      <c r="D17" s="36"/>
      <c r="E17" s="33">
        <f t="shared" si="0"/>
        <v>0</v>
      </c>
      <c r="F17" s="23"/>
      <c r="G17" s="33">
        <f t="shared" ref="G17" si="7">F17*G$12</f>
        <v>0</v>
      </c>
      <c r="H17" s="36"/>
      <c r="I17" s="33">
        <f t="shared" ref="I17" si="8">H17*I$12</f>
        <v>0</v>
      </c>
    </row>
    <row r="18" spans="1:9" ht="17.25" customHeight="1" x14ac:dyDescent="0.2">
      <c r="A18" s="9"/>
      <c r="B18" s="23"/>
      <c r="C18" s="33">
        <f t="shared" si="0"/>
        <v>0</v>
      </c>
      <c r="D18" s="36"/>
      <c r="E18" s="33">
        <f t="shared" si="0"/>
        <v>0</v>
      </c>
      <c r="F18" s="23"/>
      <c r="G18" s="33">
        <f t="shared" ref="G18" si="9">F18*G$12</f>
        <v>0</v>
      </c>
      <c r="H18" s="36"/>
      <c r="I18" s="33">
        <f t="shared" ref="I18" si="10">H18*I$12</f>
        <v>0</v>
      </c>
    </row>
    <row r="19" spans="1:9" ht="17.25" customHeight="1" x14ac:dyDescent="0.2">
      <c r="A19" s="9"/>
      <c r="B19" s="23"/>
      <c r="C19" s="33">
        <f t="shared" si="0"/>
        <v>0</v>
      </c>
      <c r="D19" s="36"/>
      <c r="E19" s="33">
        <f t="shared" si="0"/>
        <v>0</v>
      </c>
      <c r="F19" s="23"/>
      <c r="G19" s="33">
        <f t="shared" ref="G19" si="11">F19*G$12</f>
        <v>0</v>
      </c>
      <c r="H19" s="36"/>
      <c r="I19" s="33">
        <f t="shared" ref="I19" si="12">H19*I$12</f>
        <v>0</v>
      </c>
    </row>
    <row r="20" spans="1:9" ht="17.25" customHeight="1" x14ac:dyDescent="0.2">
      <c r="A20" s="9"/>
      <c r="B20" s="23"/>
      <c r="C20" s="33">
        <f t="shared" si="0"/>
        <v>0</v>
      </c>
      <c r="D20" s="36"/>
      <c r="E20" s="33">
        <f t="shared" si="0"/>
        <v>0</v>
      </c>
      <c r="F20" s="23"/>
      <c r="G20" s="33">
        <f t="shared" ref="G20" si="13">F20*G$12</f>
        <v>0</v>
      </c>
      <c r="H20" s="36"/>
      <c r="I20" s="33">
        <f t="shared" ref="I20" si="14">H20*I$12</f>
        <v>0</v>
      </c>
    </row>
    <row r="21" spans="1:9" ht="17.25" customHeight="1" x14ac:dyDescent="0.2">
      <c r="A21" s="9"/>
      <c r="B21" s="23"/>
      <c r="C21" s="33">
        <f t="shared" si="0"/>
        <v>0</v>
      </c>
      <c r="D21" s="36"/>
      <c r="E21" s="33">
        <f t="shared" si="0"/>
        <v>0</v>
      </c>
      <c r="F21" s="23"/>
      <c r="G21" s="33">
        <f t="shared" ref="G21" si="15">F21*G$12</f>
        <v>0</v>
      </c>
      <c r="H21" s="36"/>
      <c r="I21" s="33">
        <f t="shared" ref="I21" si="16">H21*I$12</f>
        <v>0</v>
      </c>
    </row>
    <row r="22" spans="1:9" ht="17.25" customHeight="1" x14ac:dyDescent="0.2">
      <c r="A22" s="10"/>
      <c r="B22" s="23"/>
      <c r="C22" s="33">
        <f t="shared" si="0"/>
        <v>0</v>
      </c>
      <c r="D22" s="36"/>
      <c r="E22" s="33">
        <f t="shared" si="0"/>
        <v>0</v>
      </c>
      <c r="F22" s="23"/>
      <c r="G22" s="33">
        <f t="shared" ref="G22" si="17">F22*G$12</f>
        <v>0</v>
      </c>
      <c r="H22" s="36"/>
      <c r="I22" s="33">
        <f t="shared" ref="I22" si="18">H22*I$12</f>
        <v>0</v>
      </c>
    </row>
    <row r="23" spans="1:9" ht="17.25" customHeight="1" x14ac:dyDescent="0.2">
      <c r="A23" s="11" t="s">
        <v>41</v>
      </c>
      <c r="B23" s="24"/>
      <c r="C23" s="34">
        <f>SUM(C13:C22)</f>
        <v>90000</v>
      </c>
      <c r="D23" s="37"/>
      <c r="E23" s="34">
        <f>SUM(E13:E22)</f>
        <v>72000</v>
      </c>
      <c r="F23" s="24"/>
      <c r="G23" s="34">
        <f>SUM(G13:G22)</f>
        <v>48000</v>
      </c>
      <c r="H23" s="37"/>
      <c r="I23" s="34">
        <f>SUM(I13:I22)</f>
        <v>18000</v>
      </c>
    </row>
    <row r="24" spans="1:9" ht="17.25" customHeight="1" x14ac:dyDescent="0.2">
      <c r="A24" s="64" t="s">
        <v>42</v>
      </c>
      <c r="B24" s="58">
        <f>C23+E23</f>
        <v>162000</v>
      </c>
      <c r="C24" s="59"/>
      <c r="D24" s="59"/>
      <c r="E24" s="60"/>
      <c r="F24" s="58">
        <f>G23+I23</f>
        <v>66000</v>
      </c>
      <c r="G24" s="59"/>
      <c r="H24" s="59"/>
      <c r="I24" s="60"/>
    </row>
    <row r="25" spans="1:9" ht="17.25" customHeight="1" x14ac:dyDescent="0.2">
      <c r="A25" s="65"/>
      <c r="B25" s="61" t="s">
        <v>61</v>
      </c>
      <c r="C25" s="62"/>
      <c r="D25" s="62"/>
      <c r="E25" s="63"/>
      <c r="F25" s="61" t="s">
        <v>19</v>
      </c>
      <c r="G25" s="62"/>
      <c r="H25" s="62"/>
      <c r="I25" s="63"/>
    </row>
    <row r="26" spans="1:9" x14ac:dyDescent="0.2">
      <c r="A26" s="12"/>
      <c r="B26" s="25"/>
      <c r="C26" s="25"/>
      <c r="D26" s="25"/>
      <c r="E26" s="25"/>
      <c r="F26" s="25"/>
      <c r="G26" s="25"/>
      <c r="H26" s="25"/>
      <c r="I26" s="25"/>
    </row>
    <row r="27" spans="1:9" x14ac:dyDescent="0.2">
      <c r="A27" s="13" t="s">
        <v>45</v>
      </c>
      <c r="B27" s="25"/>
      <c r="C27" s="25"/>
      <c r="D27" s="25"/>
      <c r="E27" s="25"/>
      <c r="F27" s="25"/>
      <c r="G27" s="25"/>
      <c r="H27" s="25"/>
      <c r="I27" s="25"/>
    </row>
    <row r="28" spans="1:9" s="1" customFormat="1" ht="15.75" customHeight="1" x14ac:dyDescent="0.2">
      <c r="A28" s="14" t="s">
        <v>18</v>
      </c>
      <c r="B28" s="26"/>
      <c r="C28" s="26"/>
      <c r="D28" s="26"/>
      <c r="E28" s="26"/>
      <c r="F28" s="40"/>
      <c r="G28" s="42"/>
    </row>
    <row r="29" spans="1:9" s="1" customFormat="1" ht="15.75" customHeight="1" x14ac:dyDescent="0.2">
      <c r="A29" s="15" t="s">
        <v>46</v>
      </c>
      <c r="F29" s="12"/>
      <c r="G29" s="43"/>
    </row>
    <row r="30" spans="1:9" s="1" customFormat="1" ht="15.75" customHeight="1" x14ac:dyDescent="0.2">
      <c r="A30" s="15" t="s">
        <v>4</v>
      </c>
      <c r="F30" s="12"/>
      <c r="G30" s="43"/>
    </row>
    <row r="31" spans="1:9" s="1" customFormat="1" ht="15.75" customHeight="1" x14ac:dyDescent="0.2">
      <c r="A31" s="15" t="s">
        <v>48</v>
      </c>
      <c r="F31" s="12"/>
      <c r="G31" s="43"/>
    </row>
    <row r="32" spans="1:9" s="1" customFormat="1" ht="15.75" customHeight="1" x14ac:dyDescent="0.2">
      <c r="A32" s="15" t="s">
        <v>49</v>
      </c>
      <c r="F32" s="12"/>
      <c r="G32" s="43"/>
    </row>
    <row r="33" spans="1:7" s="1" customFormat="1" ht="15.75" customHeight="1" x14ac:dyDescent="0.2">
      <c r="A33" s="16" t="s">
        <v>68</v>
      </c>
      <c r="B33" s="27"/>
      <c r="C33" s="27"/>
      <c r="D33" s="27"/>
      <c r="E33" s="27"/>
      <c r="F33" s="41"/>
      <c r="G33" s="44"/>
    </row>
    <row r="35" spans="1:7" ht="18" x14ac:dyDescent="0.2">
      <c r="A35" s="57" t="s">
        <v>62</v>
      </c>
    </row>
    <row r="36" spans="1:7" ht="18" x14ac:dyDescent="0.2">
      <c r="A36" s="57" t="s">
        <v>63</v>
      </c>
    </row>
    <row r="37" spans="1:7" ht="18" x14ac:dyDescent="0.2">
      <c r="A37" s="57" t="s">
        <v>64</v>
      </c>
    </row>
    <row r="38" spans="1:7" ht="18" x14ac:dyDescent="0.2">
      <c r="A38" s="57" t="s">
        <v>65</v>
      </c>
    </row>
  </sheetData>
  <mergeCells count="10">
    <mergeCell ref="D5:I5"/>
    <mergeCell ref="D6:I6"/>
    <mergeCell ref="D7:I7"/>
    <mergeCell ref="D8:I8"/>
    <mergeCell ref="D9:I9"/>
    <mergeCell ref="B24:E24"/>
    <mergeCell ref="F24:I24"/>
    <mergeCell ref="B25:E25"/>
    <mergeCell ref="F25:I25"/>
    <mergeCell ref="A24:A25"/>
  </mergeCells>
  <phoneticPr fontId="19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E37" sqref="E37"/>
    </sheetView>
  </sheetViews>
  <sheetFormatPr defaultRowHeight="13.2" x14ac:dyDescent="0.2"/>
  <cols>
    <col min="1" max="1" width="13" bestFit="1" customWidth="1"/>
    <col min="3" max="3" width="9" customWidth="1"/>
    <col min="5" max="5" width="9.21875" bestFit="1" customWidth="1"/>
    <col min="15" max="15" width="12.33203125" customWidth="1"/>
  </cols>
  <sheetData>
    <row r="1" spans="1:13" x14ac:dyDescent="0.2">
      <c r="A1" t="s">
        <v>5</v>
      </c>
    </row>
    <row r="2" spans="1:13" x14ac:dyDescent="0.2">
      <c r="A2" s="4" t="s">
        <v>7</v>
      </c>
      <c r="B2" s="18" t="s">
        <v>6</v>
      </c>
      <c r="C2" s="28" t="s">
        <v>2</v>
      </c>
      <c r="D2" s="66" t="s">
        <v>1</v>
      </c>
      <c r="E2" s="67"/>
      <c r="F2" s="67"/>
      <c r="G2" s="67"/>
      <c r="H2" s="67"/>
      <c r="I2" s="68"/>
    </row>
    <row r="3" spans="1:13" ht="13.5" customHeight="1" x14ac:dyDescent="0.2">
      <c r="A3" s="5" t="s">
        <v>50</v>
      </c>
      <c r="B3" s="19" t="s">
        <v>9</v>
      </c>
      <c r="C3" s="29" t="s">
        <v>10</v>
      </c>
      <c r="D3" s="69" t="s">
        <v>12</v>
      </c>
      <c r="E3" s="70"/>
      <c r="F3" s="70"/>
      <c r="G3" s="70"/>
      <c r="H3" s="70"/>
      <c r="I3" s="71"/>
    </row>
    <row r="4" spans="1:13" ht="13.5" customHeight="1" x14ac:dyDescent="0.2">
      <c r="A4" s="5" t="s">
        <v>51</v>
      </c>
      <c r="B4" s="19" t="s">
        <v>14</v>
      </c>
      <c r="C4" s="29" t="s">
        <v>10</v>
      </c>
      <c r="D4" s="72" t="s">
        <v>12</v>
      </c>
      <c r="E4" s="73"/>
      <c r="F4" s="73"/>
      <c r="G4" s="73"/>
      <c r="H4" s="73"/>
      <c r="I4" s="74"/>
    </row>
    <row r="5" spans="1:13" ht="13.5" customHeight="1" x14ac:dyDescent="0.2">
      <c r="A5" s="6" t="s">
        <v>33</v>
      </c>
      <c r="B5" s="20" t="s">
        <v>17</v>
      </c>
      <c r="C5" s="30" t="s">
        <v>19</v>
      </c>
      <c r="D5" s="69" t="s">
        <v>20</v>
      </c>
      <c r="E5" s="70"/>
      <c r="F5" s="70"/>
      <c r="G5" s="70"/>
      <c r="H5" s="70"/>
      <c r="I5" s="71"/>
    </row>
    <row r="6" spans="1:13" ht="13.5" customHeight="1" x14ac:dyDescent="0.2">
      <c r="A6" s="7" t="s">
        <v>23</v>
      </c>
      <c r="B6" s="21" t="s">
        <v>17</v>
      </c>
      <c r="C6" s="31" t="s">
        <v>19</v>
      </c>
      <c r="D6" s="75" t="s">
        <v>20</v>
      </c>
      <c r="E6" s="76"/>
      <c r="F6" s="76"/>
      <c r="G6" s="76"/>
      <c r="H6" s="76"/>
      <c r="I6" s="77"/>
    </row>
    <row r="7" spans="1:13" ht="13.5" customHeight="1" x14ac:dyDescent="0.2">
      <c r="J7" s="46"/>
      <c r="K7" s="46"/>
      <c r="L7" s="46"/>
      <c r="M7" s="46"/>
    </row>
    <row r="8" spans="1:13" x14ac:dyDescent="0.2">
      <c r="A8" t="s">
        <v>39</v>
      </c>
    </row>
    <row r="9" spans="1:13" ht="26.4" x14ac:dyDescent="0.2">
      <c r="A9" s="8"/>
      <c r="B9" s="22" t="s">
        <v>26</v>
      </c>
      <c r="C9" s="50" t="s">
        <v>21</v>
      </c>
      <c r="D9" s="35" t="s">
        <v>52</v>
      </c>
      <c r="E9" s="54" t="s">
        <v>54</v>
      </c>
      <c r="F9" s="39" t="s">
        <v>47</v>
      </c>
      <c r="G9" s="50" t="s">
        <v>37</v>
      </c>
      <c r="H9" s="45" t="s">
        <v>15</v>
      </c>
      <c r="I9" s="50" t="s">
        <v>37</v>
      </c>
    </row>
    <row r="10" spans="1:13" x14ac:dyDescent="0.2">
      <c r="A10" s="9" t="s">
        <v>55</v>
      </c>
      <c r="B10" s="23">
        <v>10</v>
      </c>
      <c r="C10" s="33">
        <f t="shared" ref="C10:C19" si="0">B10*9390</f>
        <v>93900</v>
      </c>
      <c r="D10" s="52" t="s">
        <v>35</v>
      </c>
      <c r="E10" s="55" t="s">
        <v>35</v>
      </c>
      <c r="F10" s="23">
        <v>8</v>
      </c>
      <c r="G10" s="33">
        <f t="shared" ref="G10:G19" si="1">F10*6000</f>
        <v>48000</v>
      </c>
      <c r="H10" s="36">
        <v>5</v>
      </c>
      <c r="I10" s="33">
        <f t="shared" ref="I10:I19" si="2">H10*6000</f>
        <v>30000</v>
      </c>
    </row>
    <row r="11" spans="1:13" x14ac:dyDescent="0.2">
      <c r="A11" s="9" t="s">
        <v>34</v>
      </c>
      <c r="B11" s="23">
        <v>23</v>
      </c>
      <c r="C11" s="33">
        <f t="shared" si="0"/>
        <v>215970</v>
      </c>
      <c r="D11" s="36">
        <v>20</v>
      </c>
      <c r="E11" s="56">
        <f t="shared" ref="E11:E19" si="3">D11*7500</f>
        <v>150000</v>
      </c>
      <c r="F11" s="23">
        <v>15</v>
      </c>
      <c r="G11" s="33">
        <f t="shared" si="1"/>
        <v>90000</v>
      </c>
      <c r="H11" s="36">
        <v>13</v>
      </c>
      <c r="I11" s="33">
        <f t="shared" si="2"/>
        <v>78000</v>
      </c>
    </row>
    <row r="12" spans="1:13" x14ac:dyDescent="0.2">
      <c r="A12" s="9" t="s">
        <v>25</v>
      </c>
      <c r="B12" s="23">
        <v>21</v>
      </c>
      <c r="C12" s="33">
        <f t="shared" si="0"/>
        <v>197190</v>
      </c>
      <c r="D12" s="36">
        <v>21</v>
      </c>
      <c r="E12" s="56">
        <f t="shared" si="3"/>
        <v>157500</v>
      </c>
      <c r="F12" s="23">
        <v>13</v>
      </c>
      <c r="G12" s="33">
        <f t="shared" si="1"/>
        <v>78000</v>
      </c>
      <c r="H12" s="36">
        <v>11</v>
      </c>
      <c r="I12" s="33">
        <f t="shared" si="2"/>
        <v>66000</v>
      </c>
    </row>
    <row r="13" spans="1:13" x14ac:dyDescent="0.2">
      <c r="A13" s="9" t="s">
        <v>38</v>
      </c>
      <c r="B13" s="23">
        <v>20</v>
      </c>
      <c r="C13" s="33">
        <f t="shared" si="0"/>
        <v>187800</v>
      </c>
      <c r="D13" s="36">
        <v>19</v>
      </c>
      <c r="E13" s="56">
        <f t="shared" si="3"/>
        <v>142500</v>
      </c>
      <c r="F13" s="23">
        <v>7</v>
      </c>
      <c r="G13" s="33">
        <f t="shared" si="1"/>
        <v>42000</v>
      </c>
      <c r="H13" s="36">
        <v>11</v>
      </c>
      <c r="I13" s="33">
        <f t="shared" si="2"/>
        <v>66000</v>
      </c>
    </row>
    <row r="14" spans="1:13" x14ac:dyDescent="0.2">
      <c r="A14" s="9" t="s">
        <v>0</v>
      </c>
      <c r="B14" s="23">
        <v>21</v>
      </c>
      <c r="C14" s="33">
        <f t="shared" si="0"/>
        <v>197190</v>
      </c>
      <c r="D14" s="36">
        <v>21</v>
      </c>
      <c r="E14" s="56">
        <f t="shared" si="3"/>
        <v>157500</v>
      </c>
      <c r="F14" s="23">
        <v>11</v>
      </c>
      <c r="G14" s="33">
        <f t="shared" si="1"/>
        <v>66000</v>
      </c>
      <c r="H14" s="36">
        <v>10</v>
      </c>
      <c r="I14" s="33">
        <f t="shared" si="2"/>
        <v>60000</v>
      </c>
    </row>
    <row r="15" spans="1:13" x14ac:dyDescent="0.2">
      <c r="A15" s="9" t="s">
        <v>36</v>
      </c>
      <c r="B15" s="23">
        <v>23</v>
      </c>
      <c r="C15" s="33">
        <f t="shared" si="0"/>
        <v>215970</v>
      </c>
      <c r="D15" s="36">
        <v>21</v>
      </c>
      <c r="E15" s="56">
        <f t="shared" si="3"/>
        <v>157500</v>
      </c>
      <c r="F15" s="23">
        <v>10</v>
      </c>
      <c r="G15" s="33">
        <f t="shared" si="1"/>
        <v>60000</v>
      </c>
      <c r="H15" s="36">
        <v>11</v>
      </c>
      <c r="I15" s="33">
        <f t="shared" si="2"/>
        <v>66000</v>
      </c>
    </row>
    <row r="16" spans="1:13" x14ac:dyDescent="0.2">
      <c r="A16" s="9" t="s">
        <v>40</v>
      </c>
      <c r="B16" s="23">
        <v>25</v>
      </c>
      <c r="C16" s="33">
        <f t="shared" si="0"/>
        <v>234750</v>
      </c>
      <c r="D16" s="36">
        <v>24</v>
      </c>
      <c r="E16" s="56">
        <f t="shared" si="3"/>
        <v>180000</v>
      </c>
      <c r="F16" s="23">
        <v>8</v>
      </c>
      <c r="G16" s="33">
        <f t="shared" si="1"/>
        <v>48000</v>
      </c>
      <c r="H16" s="36">
        <v>7</v>
      </c>
      <c r="I16" s="33">
        <f t="shared" si="2"/>
        <v>42000</v>
      </c>
    </row>
    <row r="17" spans="1:9" x14ac:dyDescent="0.2">
      <c r="A17" s="9" t="s">
        <v>11</v>
      </c>
      <c r="B17" s="23">
        <v>24</v>
      </c>
      <c r="C17" s="33">
        <f t="shared" si="0"/>
        <v>225360</v>
      </c>
      <c r="D17" s="36">
        <v>24</v>
      </c>
      <c r="E17" s="56">
        <f t="shared" si="3"/>
        <v>180000</v>
      </c>
      <c r="F17" s="23">
        <v>11</v>
      </c>
      <c r="G17" s="33">
        <f t="shared" si="1"/>
        <v>66000</v>
      </c>
      <c r="H17" s="36">
        <v>7</v>
      </c>
      <c r="I17" s="33">
        <f t="shared" si="2"/>
        <v>42000</v>
      </c>
    </row>
    <row r="18" spans="1:9" x14ac:dyDescent="0.2">
      <c r="A18" s="9" t="s">
        <v>29</v>
      </c>
      <c r="B18" s="23">
        <v>25</v>
      </c>
      <c r="C18" s="33">
        <f t="shared" si="0"/>
        <v>234750</v>
      </c>
      <c r="D18" s="36">
        <v>25</v>
      </c>
      <c r="E18" s="56">
        <f t="shared" si="3"/>
        <v>187500</v>
      </c>
      <c r="F18" s="23">
        <v>9</v>
      </c>
      <c r="G18" s="33">
        <f t="shared" si="1"/>
        <v>54000</v>
      </c>
      <c r="H18" s="36">
        <v>9</v>
      </c>
      <c r="I18" s="33">
        <f t="shared" si="2"/>
        <v>54000</v>
      </c>
    </row>
    <row r="19" spans="1:9" x14ac:dyDescent="0.2">
      <c r="A19" s="10" t="s">
        <v>56</v>
      </c>
      <c r="B19" s="49">
        <v>13</v>
      </c>
      <c r="C19" s="51">
        <f t="shared" si="0"/>
        <v>122070</v>
      </c>
      <c r="D19" s="53">
        <v>13</v>
      </c>
      <c r="E19" s="56">
        <f t="shared" si="3"/>
        <v>97500</v>
      </c>
      <c r="F19" s="49">
        <v>0</v>
      </c>
      <c r="G19" s="33">
        <f t="shared" si="1"/>
        <v>0</v>
      </c>
      <c r="H19" s="53">
        <v>0</v>
      </c>
      <c r="I19" s="33">
        <f t="shared" si="2"/>
        <v>0</v>
      </c>
    </row>
    <row r="20" spans="1:9" x14ac:dyDescent="0.2">
      <c r="A20" s="11" t="s">
        <v>41</v>
      </c>
      <c r="B20" s="24">
        <f>SUM(B10:B19)</f>
        <v>205</v>
      </c>
      <c r="C20" s="34">
        <f>SUM(C10:C19)</f>
        <v>1924950</v>
      </c>
      <c r="D20" s="37">
        <f>SUM(D11:D19)</f>
        <v>188</v>
      </c>
      <c r="E20" s="34">
        <f>SUM(E11:E19)</f>
        <v>1410000</v>
      </c>
      <c r="F20" s="24">
        <f>SUM(F10:F19)</f>
        <v>92</v>
      </c>
      <c r="G20" s="34">
        <f>SUM(G10:G19)</f>
        <v>552000</v>
      </c>
      <c r="H20" s="37">
        <f>SUM(H10:H19)</f>
        <v>84</v>
      </c>
      <c r="I20" s="34">
        <f>SUM(I10:I19)</f>
        <v>504000</v>
      </c>
    </row>
    <row r="21" spans="1:9" x14ac:dyDescent="0.2">
      <c r="A21" s="64" t="s">
        <v>42</v>
      </c>
      <c r="B21" s="58">
        <f>C20+E20</f>
        <v>3334950</v>
      </c>
      <c r="C21" s="59"/>
      <c r="D21" s="59"/>
      <c r="E21" s="60"/>
      <c r="F21" s="58">
        <f>G20+I20</f>
        <v>1056000</v>
      </c>
      <c r="G21" s="59"/>
      <c r="H21" s="59"/>
      <c r="I21" s="60"/>
    </row>
    <row r="22" spans="1:9" x14ac:dyDescent="0.2">
      <c r="A22" s="65"/>
      <c r="B22" s="61" t="s">
        <v>43</v>
      </c>
      <c r="C22" s="62"/>
      <c r="D22" s="62"/>
      <c r="E22" s="63"/>
      <c r="F22" s="61" t="s">
        <v>44</v>
      </c>
      <c r="G22" s="62"/>
      <c r="H22" s="62"/>
      <c r="I22" s="63"/>
    </row>
    <row r="23" spans="1:9" x14ac:dyDescent="0.2">
      <c r="A23" s="12"/>
      <c r="B23" s="25"/>
      <c r="C23" s="25"/>
      <c r="D23" s="25"/>
      <c r="E23" s="25"/>
      <c r="F23" s="25"/>
      <c r="G23" s="25"/>
      <c r="H23" s="25"/>
      <c r="I23" s="25"/>
    </row>
    <row r="24" spans="1:9" x14ac:dyDescent="0.2">
      <c r="A24" s="12"/>
      <c r="B24" s="25"/>
      <c r="C24" s="25"/>
      <c r="D24" s="25"/>
      <c r="E24" s="25"/>
      <c r="F24" s="25"/>
      <c r="G24" s="25"/>
      <c r="H24" s="25"/>
      <c r="I24" s="25"/>
    </row>
    <row r="25" spans="1:9" x14ac:dyDescent="0.2">
      <c r="A25" s="47" t="s">
        <v>57</v>
      </c>
      <c r="B25" s="26"/>
      <c r="C25" s="26"/>
      <c r="D25" s="26"/>
      <c r="E25" s="26"/>
      <c r="F25" s="40"/>
      <c r="G25" s="42"/>
    </row>
    <row r="26" spans="1:9" x14ac:dyDescent="0.2">
      <c r="A26" s="48" t="s">
        <v>18</v>
      </c>
      <c r="B26" s="1"/>
      <c r="C26" s="1"/>
      <c r="D26" s="1"/>
      <c r="E26" s="1"/>
      <c r="F26" s="12"/>
      <c r="G26" s="43"/>
    </row>
    <row r="27" spans="1:9" x14ac:dyDescent="0.2">
      <c r="A27" s="15" t="s">
        <v>58</v>
      </c>
      <c r="B27" s="1"/>
      <c r="C27" s="1"/>
      <c r="D27" s="1"/>
      <c r="E27" s="1"/>
      <c r="F27" s="12"/>
      <c r="G27" s="43"/>
    </row>
    <row r="28" spans="1:9" x14ac:dyDescent="0.2">
      <c r="A28" s="48" t="s">
        <v>4</v>
      </c>
      <c r="B28" s="1"/>
      <c r="C28" s="1"/>
      <c r="D28" s="1"/>
      <c r="E28" s="1"/>
      <c r="F28" s="12"/>
      <c r="G28" s="43"/>
    </row>
    <row r="29" spans="1:9" x14ac:dyDescent="0.2">
      <c r="A29" s="15" t="s">
        <v>32</v>
      </c>
      <c r="B29" s="1"/>
      <c r="C29" s="1"/>
      <c r="D29" s="1"/>
      <c r="E29" s="1"/>
      <c r="F29" s="12"/>
      <c r="G29" s="43"/>
    </row>
    <row r="30" spans="1:9" x14ac:dyDescent="0.2">
      <c r="A30" s="48" t="s">
        <v>49</v>
      </c>
      <c r="B30" s="1"/>
      <c r="C30" s="1"/>
      <c r="D30" s="1"/>
      <c r="E30" s="1"/>
      <c r="F30" s="12"/>
      <c r="G30" s="43"/>
    </row>
    <row r="31" spans="1:9" x14ac:dyDescent="0.2">
      <c r="A31" s="16" t="s">
        <v>59</v>
      </c>
      <c r="B31" s="27"/>
      <c r="C31" s="27"/>
      <c r="D31" s="27"/>
      <c r="E31" s="27"/>
      <c r="F31" s="41"/>
      <c r="G31" s="44"/>
    </row>
    <row r="33" spans="1:1" x14ac:dyDescent="0.2">
      <c r="A33" s="17" t="s">
        <v>53</v>
      </c>
    </row>
  </sheetData>
  <mergeCells count="10">
    <mergeCell ref="D2:I2"/>
    <mergeCell ref="D3:I3"/>
    <mergeCell ref="D4:I4"/>
    <mergeCell ref="D5:I5"/>
    <mergeCell ref="D6:I6"/>
    <mergeCell ref="B21:E21"/>
    <mergeCell ref="F21:I21"/>
    <mergeCell ref="B22:E22"/>
    <mergeCell ref="F22:I22"/>
    <mergeCell ref="A21:A22"/>
  </mergeCells>
  <phoneticPr fontId="19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月別集計表</vt:lpstr>
      <vt:lpstr>【参考】H27年度人件費一覧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t-fukuhara</cp:lastModifiedBy>
  <cp:lastPrinted>2018-12-19T10:33:34Z</cp:lastPrinted>
  <dcterms:created xsi:type="dcterms:W3CDTF">2020-04-25T05:18:31Z</dcterms:created>
  <dcterms:modified xsi:type="dcterms:W3CDTF">2026-01-26T06:51:19Z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2020-04-28T00:39:08Z</vt:filetime>
  </property>
</Properties>
</file>